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180" windowHeight="85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<sst xmlns="http://schemas.openxmlformats.org/spreadsheetml/2006/main" count="89" uniqueCount="76">
  <si>
    <t>Код</t>
  </si>
  <si>
    <t>Форма по ОКУД</t>
  </si>
  <si>
    <t>по ОКПО</t>
  </si>
  <si>
    <t>Номер документа</t>
  </si>
  <si>
    <t>Дата составления</t>
  </si>
  <si>
    <t>должность</t>
  </si>
  <si>
    <t>расшифровка подписи</t>
  </si>
  <si>
    <t>руб.</t>
  </si>
  <si>
    <t>Итого</t>
  </si>
  <si>
    <t>«</t>
  </si>
  <si>
    <t>»</t>
  </si>
  <si>
    <t>г.</t>
  </si>
  <si>
    <t>код</t>
  </si>
  <si>
    <t>Унифицированная форма № Т-3</t>
  </si>
  <si>
    <t>Утверждена постановлением Госкомстата РФ</t>
  </si>
  <si>
    <t>от 5 января 2004 г. № 1</t>
  </si>
  <si>
    <t>наименование организации</t>
  </si>
  <si>
    <t>0301017</t>
  </si>
  <si>
    <t>Приказом организации от</t>
  </si>
  <si>
    <t>Штат в количестве</t>
  </si>
  <si>
    <t>г. №</t>
  </si>
  <si>
    <t>20</t>
  </si>
  <si>
    <t>единиц</t>
  </si>
  <si>
    <t>ШТАТНОЕ РАСПИСАНИЕ</t>
  </si>
  <si>
    <t>с «</t>
  </si>
  <si>
    <t>на период</t>
  </si>
  <si>
    <t>Структурное подразделение</t>
  </si>
  <si>
    <t>наименование</t>
  </si>
  <si>
    <t>Должность (специальность,</t>
  </si>
  <si>
    <t>профессия), разряд, класс</t>
  </si>
  <si>
    <t>(категория) квалификации</t>
  </si>
  <si>
    <t>Количество</t>
  </si>
  <si>
    <t>штатных</t>
  </si>
  <si>
    <t>Тарифная ставка</t>
  </si>
  <si>
    <t>(оклад) и пр.,</t>
  </si>
  <si>
    <t>Примечание</t>
  </si>
  <si>
    <t>Всего, руб.</t>
  </si>
  <si>
    <t>((гр. 5 + гр. 6 + гр. 7 +</t>
  </si>
  <si>
    <r>
      <t xml:space="preserve">гр. 8) </t>
    </r>
    <r>
      <rPr>
        <sz val="10"/>
        <rFont val="Arial Cyr"/>
        <family val="0"/>
      </rPr>
      <t>×</t>
    </r>
    <r>
      <rPr>
        <sz val="9.4"/>
        <rFont val="Times New Roman"/>
        <family val="1"/>
      </rPr>
      <t xml:space="preserve"> гр. 4)</t>
    </r>
  </si>
  <si>
    <t>Надбавки, руб.</t>
  </si>
  <si>
    <t>личная подпись</t>
  </si>
  <si>
    <t>Главный бухгалтер</t>
  </si>
  <si>
    <t>УТВЕРЖДЕНО</t>
  </si>
  <si>
    <t>доплата</t>
  </si>
  <si>
    <t>1</t>
  </si>
  <si>
    <t>Директор</t>
  </si>
  <si>
    <t>Административный персонал</t>
  </si>
  <si>
    <t>Педагогический персонал</t>
  </si>
  <si>
    <t>Обслуживающий персонал</t>
  </si>
  <si>
    <t>Компенсационные выплаты</t>
  </si>
  <si>
    <t>особые</t>
  </si>
  <si>
    <t>условия</t>
  </si>
  <si>
    <t>100 руб на обеспечение книгоиздательской продукции</t>
  </si>
  <si>
    <t>Тренер-преподаватель</t>
  </si>
  <si>
    <t>Сторож</t>
  </si>
  <si>
    <t>Рабочий по обслуживанию и ремонту</t>
  </si>
  <si>
    <t>Учебно-вспомогательный персонал</t>
  </si>
  <si>
    <t>Делопризводитель</t>
  </si>
  <si>
    <t>Техник</t>
  </si>
  <si>
    <t>Шейкин С.Н.</t>
  </si>
  <si>
    <t>Системный администратор</t>
  </si>
  <si>
    <t>Муниципальное бюджетное образовательное учреждение дополнительного образования спортивная школа "Дорожник" г.Каменки Каменского района Пензенской области</t>
  </si>
  <si>
    <t>Директор МБОУ ДО СШ"Дорожник"</t>
  </si>
  <si>
    <t>Инструктор-методист</t>
  </si>
  <si>
    <t>Заместитель директора по АХЧ</t>
  </si>
  <si>
    <t>Инструктор по спортивному сооружению</t>
  </si>
  <si>
    <t>Инженер</t>
  </si>
  <si>
    <t>Дежурный  администратор</t>
  </si>
  <si>
    <t>Уборщик служебных помещений</t>
  </si>
  <si>
    <t>49,1</t>
  </si>
  <si>
    <t>21</t>
  </si>
  <si>
    <t>Удалова Л.Н.</t>
  </si>
  <si>
    <t>37</t>
  </si>
  <si>
    <t>сентября</t>
  </si>
  <si>
    <t>2021-2022 учебный год</t>
  </si>
  <si>
    <t>01.09.2021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</si>
</sst>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5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.4"/>
      <name val="Times New Roman"/>
      <family val="1"/>
    </font>
    <font>
      <sz val="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/>
    </xf>
    <xf numFmtId="0" fontId="4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2" fontId="6" fillId="33" borderId="11" xfId="0" applyNumberFormat="1" applyFont="1" applyFill="1" applyBorder="1" applyAlignment="1">
      <alignment horizontal="center"/>
    </xf>
    <xf numFmtId="2" fontId="6" fillId="33" borderId="12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right"/>
    </xf>
    <xf numFmtId="0" fontId="6" fillId="0" borderId="11" xfId="0" applyNumberFormat="1" applyFont="1" applyBorder="1" applyAlignment="1">
      <alignment horizontal="right"/>
    </xf>
    <xf numFmtId="0" fontId="6" fillId="0" borderId="14" xfId="0" applyNumberFormat="1" applyFont="1" applyBorder="1" applyAlignment="1">
      <alignment horizontal="right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left" vertical="center"/>
    </xf>
    <xf numFmtId="2" fontId="10" fillId="0" borderId="29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0" fillId="0" borderId="30" xfId="0" applyNumberFormat="1" applyFont="1" applyBorder="1" applyAlignment="1">
      <alignment horizontal="center"/>
    </xf>
    <xf numFmtId="2" fontId="10" fillId="0" borderId="31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32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33" xfId="0" applyNumberFormat="1" applyFont="1" applyBorder="1" applyAlignment="1">
      <alignment horizontal="center" vertical="center"/>
    </xf>
    <xf numFmtId="0" fontId="10" fillId="0" borderId="34" xfId="0" applyNumberFormat="1" applyFont="1" applyBorder="1" applyAlignment="1">
      <alignment horizontal="center" vertical="center"/>
    </xf>
    <xf numFmtId="0" fontId="10" fillId="0" borderId="35" xfId="0" applyNumberFormat="1" applyFont="1" applyBorder="1" applyAlignment="1">
      <alignment horizontal="center" vertical="center"/>
    </xf>
    <xf numFmtId="2" fontId="10" fillId="0" borderId="34" xfId="0" applyNumberFormat="1" applyFont="1" applyBorder="1" applyAlignment="1">
      <alignment horizontal="center"/>
    </xf>
    <xf numFmtId="0" fontId="10" fillId="0" borderId="34" xfId="0" applyNumberFormat="1" applyFont="1" applyBorder="1" applyAlignment="1">
      <alignment horizontal="center"/>
    </xf>
    <xf numFmtId="2" fontId="10" fillId="0" borderId="36" xfId="0" applyNumberFormat="1" applyFont="1" applyBorder="1" applyAlignment="1">
      <alignment horizontal="center"/>
    </xf>
    <xf numFmtId="49" fontId="10" fillId="0" borderId="37" xfId="0" applyNumberFormat="1" applyFont="1" applyBorder="1" applyAlignment="1">
      <alignment horizontal="center"/>
    </xf>
    <xf numFmtId="49" fontId="10" fillId="0" borderId="38" xfId="0" applyNumberFormat="1" applyFont="1" applyBorder="1" applyAlignment="1">
      <alignment horizontal="center"/>
    </xf>
    <xf numFmtId="49" fontId="10" fillId="0" borderId="39" xfId="0" applyNumberFormat="1" applyFont="1" applyBorder="1" applyAlignment="1">
      <alignment horizontal="center"/>
    </xf>
    <xf numFmtId="0" fontId="10" fillId="0" borderId="40" xfId="0" applyNumberFormat="1" applyFont="1" applyBorder="1" applyAlignment="1">
      <alignment horizontal="center" wrapText="1"/>
    </xf>
    <xf numFmtId="0" fontId="10" fillId="0" borderId="41" xfId="0" applyNumberFormat="1" applyFont="1" applyBorder="1" applyAlignment="1">
      <alignment horizontal="center" wrapText="1"/>
    </xf>
    <xf numFmtId="0" fontId="10" fillId="0" borderId="42" xfId="0" applyNumberFormat="1" applyFont="1" applyBorder="1" applyAlignment="1">
      <alignment horizontal="center" wrapText="1"/>
    </xf>
    <xf numFmtId="0" fontId="10" fillId="0" borderId="36" xfId="0" applyNumberFormat="1" applyFont="1" applyBorder="1" applyAlignment="1">
      <alignment horizontal="center"/>
    </xf>
    <xf numFmtId="0" fontId="10" fillId="0" borderId="41" xfId="0" applyNumberFormat="1" applyFont="1" applyBorder="1" applyAlignment="1">
      <alignment horizontal="center"/>
    </xf>
    <xf numFmtId="0" fontId="10" fillId="0" borderId="42" xfId="0" applyNumberFormat="1" applyFont="1" applyBorder="1" applyAlignment="1">
      <alignment horizontal="center"/>
    </xf>
    <xf numFmtId="2" fontId="10" fillId="0" borderId="41" xfId="0" applyNumberFormat="1" applyFont="1" applyBorder="1" applyAlignment="1">
      <alignment horizontal="center"/>
    </xf>
    <xf numFmtId="2" fontId="10" fillId="0" borderId="42" xfId="0" applyNumberFormat="1" applyFont="1" applyBorder="1" applyAlignment="1">
      <alignment horizontal="center"/>
    </xf>
    <xf numFmtId="0" fontId="10" fillId="0" borderId="29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49" fontId="10" fillId="0" borderId="27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 wrapText="1"/>
    </xf>
    <xf numFmtId="0" fontId="10" fillId="0" borderId="30" xfId="0" applyNumberFormat="1" applyFont="1" applyBorder="1" applyAlignment="1">
      <alignment horizontal="center" wrapText="1"/>
    </xf>
    <xf numFmtId="0" fontId="10" fillId="0" borderId="30" xfId="0" applyNumberFormat="1" applyFont="1" applyBorder="1" applyAlignment="1">
      <alignment horizontal="center"/>
    </xf>
    <xf numFmtId="0" fontId="10" fillId="0" borderId="33" xfId="0" applyNumberFormat="1" applyFont="1" applyBorder="1" applyAlignment="1">
      <alignment horizontal="right" vertical="center"/>
    </xf>
    <xf numFmtId="0" fontId="10" fillId="0" borderId="34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2" fontId="6" fillId="0" borderId="43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2" fontId="6" fillId="0" borderId="44" xfId="0" applyNumberFormat="1" applyFont="1" applyBorder="1" applyAlignment="1">
      <alignment horizontal="right" vertical="center"/>
    </xf>
    <xf numFmtId="0" fontId="6" fillId="0" borderId="43" xfId="0" applyNumberFormat="1" applyFont="1" applyBorder="1" applyAlignment="1">
      <alignment horizontal="right" vertical="center"/>
    </xf>
    <xf numFmtId="0" fontId="6" fillId="0" borderId="45" xfId="0" applyNumberFormat="1" applyFont="1" applyBorder="1" applyAlignment="1">
      <alignment horizontal="right" vertical="center"/>
    </xf>
    <xf numFmtId="0" fontId="6" fillId="0" borderId="33" xfId="0" applyNumberFormat="1" applyFont="1" applyBorder="1" applyAlignment="1">
      <alignment horizontal="right" vertical="center"/>
    </xf>
    <xf numFmtId="0" fontId="6" fillId="0" borderId="34" xfId="0" applyNumberFormat="1" applyFont="1" applyBorder="1" applyAlignment="1">
      <alignment horizontal="right" vertical="center"/>
    </xf>
    <xf numFmtId="0" fontId="6" fillId="0" borderId="35" xfId="0" applyNumberFormat="1" applyFont="1" applyBorder="1" applyAlignment="1">
      <alignment horizontal="right" vertical="center"/>
    </xf>
    <xf numFmtId="2" fontId="10" fillId="0" borderId="40" xfId="0" applyNumberFormat="1" applyFont="1" applyBorder="1" applyAlignment="1">
      <alignment horizontal="center"/>
    </xf>
    <xf numFmtId="0" fontId="10" fillId="0" borderId="46" xfId="0" applyNumberFormat="1" applyFont="1" applyBorder="1" applyAlignment="1">
      <alignment horizontal="center"/>
    </xf>
    <xf numFmtId="2" fontId="6" fillId="0" borderId="44" xfId="0" applyNumberFormat="1" applyFont="1" applyBorder="1" applyAlignment="1">
      <alignment horizontal="right"/>
    </xf>
    <xf numFmtId="0" fontId="6" fillId="0" borderId="43" xfId="0" applyNumberFormat="1" applyFont="1" applyBorder="1" applyAlignment="1">
      <alignment horizontal="right"/>
    </xf>
    <xf numFmtId="0" fontId="6" fillId="0" borderId="45" xfId="0" applyNumberFormat="1" applyFont="1" applyBorder="1" applyAlignment="1">
      <alignment horizontal="right"/>
    </xf>
    <xf numFmtId="2" fontId="6" fillId="0" borderId="47" xfId="0" applyNumberFormat="1" applyFont="1" applyBorder="1" applyAlignment="1">
      <alignment horizontal="center"/>
    </xf>
    <xf numFmtId="2" fontId="6" fillId="0" borderId="48" xfId="0" applyNumberFormat="1" applyFont="1" applyBorder="1" applyAlignment="1">
      <alignment horizontal="center"/>
    </xf>
    <xf numFmtId="0" fontId="6" fillId="0" borderId="49" xfId="0" applyNumberFormat="1" applyFont="1" applyBorder="1" applyAlignment="1">
      <alignment horizontal="right"/>
    </xf>
    <xf numFmtId="0" fontId="6" fillId="0" borderId="47" xfId="0" applyNumberFormat="1" applyFont="1" applyBorder="1" applyAlignment="1">
      <alignment horizontal="right"/>
    </xf>
    <xf numFmtId="0" fontId="6" fillId="0" borderId="50" xfId="0" applyNumberFormat="1" applyFont="1" applyBorder="1" applyAlignment="1">
      <alignment horizontal="right"/>
    </xf>
    <xf numFmtId="0" fontId="10" fillId="0" borderId="40" xfId="0" applyNumberFormat="1" applyFont="1" applyBorder="1" applyAlignment="1">
      <alignment horizontal="center"/>
    </xf>
    <xf numFmtId="0" fontId="6" fillId="0" borderId="31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left" vertical="center"/>
    </xf>
    <xf numFmtId="0" fontId="6" fillId="0" borderId="43" xfId="0" applyNumberFormat="1" applyFont="1" applyBorder="1" applyAlignment="1">
      <alignment horizontal="left" vertical="center"/>
    </xf>
    <xf numFmtId="0" fontId="6" fillId="0" borderId="43" xfId="0" applyNumberFormat="1" applyFont="1" applyBorder="1" applyAlignment="1">
      <alignment horizontal="center"/>
    </xf>
    <xf numFmtId="49" fontId="6" fillId="0" borderId="49" xfId="0" applyNumberFormat="1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 vertical="center"/>
    </xf>
    <xf numFmtId="0" fontId="6" fillId="0" borderId="51" xfId="0" applyNumberFormat="1" applyFont="1" applyBorder="1" applyAlignment="1">
      <alignment horizontal="left" vertical="center"/>
    </xf>
    <xf numFmtId="0" fontId="6" fillId="0" borderId="47" xfId="0" applyNumberFormat="1" applyFont="1" applyBorder="1" applyAlignment="1">
      <alignment horizontal="left" vertical="center"/>
    </xf>
    <xf numFmtId="0" fontId="6" fillId="0" borderId="47" xfId="0" applyNumberFormat="1" applyFont="1" applyBorder="1" applyAlignment="1">
      <alignment horizontal="center"/>
    </xf>
    <xf numFmtId="0" fontId="6" fillId="0" borderId="52" xfId="0" applyNumberFormat="1" applyFont="1" applyBorder="1" applyAlignment="1">
      <alignment horizontal="center" vertical="center"/>
    </xf>
    <xf numFmtId="0" fontId="6" fillId="0" borderId="53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  <xf numFmtId="0" fontId="6" fillId="0" borderId="54" xfId="0" applyNumberFormat="1" applyFont="1" applyBorder="1" applyAlignment="1">
      <alignment horizontal="center" vertical="center"/>
    </xf>
    <xf numFmtId="0" fontId="6" fillId="0" borderId="55" xfId="0" applyNumberFormat="1" applyFont="1" applyBorder="1" applyAlignment="1">
      <alignment horizontal="center" vertical="center"/>
    </xf>
    <xf numFmtId="0" fontId="6" fillId="0" borderId="56" xfId="0" applyNumberFormat="1" applyFont="1" applyBorder="1" applyAlignment="1">
      <alignment horizontal="center" vertical="center"/>
    </xf>
    <xf numFmtId="0" fontId="6" fillId="0" borderId="57" xfId="0" applyNumberFormat="1" applyFont="1" applyBorder="1" applyAlignment="1">
      <alignment horizontal="center" vertical="center"/>
    </xf>
    <xf numFmtId="9" fontId="6" fillId="0" borderId="58" xfId="0" applyNumberFormat="1" applyFont="1" applyBorder="1" applyAlignment="1">
      <alignment horizontal="center" vertical="center"/>
    </xf>
    <xf numFmtId="0" fontId="6" fillId="0" borderId="58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59" xfId="0" applyNumberFormat="1" applyFont="1" applyBorder="1" applyAlignment="1">
      <alignment horizontal="center" vertical="center"/>
    </xf>
    <xf numFmtId="0" fontId="6" fillId="0" borderId="60" xfId="0" applyNumberFormat="1" applyFont="1" applyBorder="1" applyAlignment="1">
      <alignment horizontal="center" vertical="center"/>
    </xf>
    <xf numFmtId="0" fontId="6" fillId="0" borderId="6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wrapText="1"/>
    </xf>
    <xf numFmtId="0" fontId="6" fillId="0" borderId="24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0" fontId="6" fillId="0" borderId="49" xfId="0" applyNumberFormat="1" applyFont="1" applyBorder="1" applyAlignment="1">
      <alignment horizontal="center" vertical="center"/>
    </xf>
    <xf numFmtId="0" fontId="6" fillId="0" borderId="47" xfId="0" applyNumberFormat="1" applyFont="1" applyBorder="1" applyAlignment="1">
      <alignment horizontal="center" vertical="center"/>
    </xf>
    <xf numFmtId="0" fontId="6" fillId="0" borderId="5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top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right"/>
    </xf>
    <xf numFmtId="49" fontId="6" fillId="0" borderId="62" xfId="0" applyNumberFormat="1" applyFont="1" applyBorder="1" applyAlignment="1">
      <alignment horizontal="center" vertical="center"/>
    </xf>
    <xf numFmtId="49" fontId="6" fillId="0" borderId="63" xfId="0" applyNumberFormat="1" applyFont="1" applyBorder="1" applyAlignment="1">
      <alignment horizontal="center" vertical="center"/>
    </xf>
    <xf numFmtId="49" fontId="6" fillId="0" borderId="64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0" fontId="10" fillId="0" borderId="40" xfId="0" applyNumberFormat="1" applyFont="1" applyBorder="1" applyAlignment="1">
      <alignment horizontal="center" vertical="center" wrapText="1"/>
    </xf>
    <xf numFmtId="0" fontId="10" fillId="0" borderId="41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/>
    </xf>
    <xf numFmtId="2" fontId="6" fillId="0" borderId="34" xfId="0" applyNumberFormat="1" applyFont="1" applyBorder="1" applyAlignment="1">
      <alignment horizontal="center"/>
    </xf>
    <xf numFmtId="0" fontId="6" fillId="0" borderId="41" xfId="0" applyNumberFormat="1" applyFont="1" applyBorder="1" applyAlignment="1">
      <alignment horizontal="left" vertical="center" wrapText="1"/>
    </xf>
    <xf numFmtId="0" fontId="6" fillId="0" borderId="42" xfId="0" applyNumberFormat="1" applyFont="1" applyBorder="1" applyAlignment="1">
      <alignment horizontal="left" vertical="center" wrapText="1"/>
    </xf>
    <xf numFmtId="2" fontId="6" fillId="0" borderId="36" xfId="0" applyNumberFormat="1" applyFont="1" applyBorder="1" applyAlignment="1">
      <alignment horizontal="center"/>
    </xf>
    <xf numFmtId="2" fontId="6" fillId="33" borderId="43" xfId="0" applyNumberFormat="1" applyFont="1" applyFill="1" applyBorder="1" applyAlignment="1">
      <alignment horizontal="center"/>
    </xf>
    <xf numFmtId="2" fontId="6" fillId="33" borderId="24" xfId="0" applyNumberFormat="1" applyFont="1" applyFill="1" applyBorder="1" applyAlignment="1">
      <alignment horizontal="center"/>
    </xf>
    <xf numFmtId="2" fontId="6" fillId="0" borderId="49" xfId="0" applyNumberFormat="1" applyFont="1" applyBorder="1" applyAlignment="1">
      <alignment horizontal="right"/>
    </xf>
    <xf numFmtId="0" fontId="6" fillId="0" borderId="44" xfId="0" applyNumberFormat="1" applyFont="1" applyBorder="1" applyAlignment="1">
      <alignment horizontal="right"/>
    </xf>
    <xf numFmtId="0" fontId="6" fillId="0" borderId="65" xfId="0" applyNumberFormat="1" applyFont="1" applyBorder="1" applyAlignment="1">
      <alignment horizontal="left" vertical="center" wrapText="1"/>
    </xf>
    <xf numFmtId="0" fontId="6" fillId="0" borderId="28" xfId="0" applyNumberFormat="1" applyFont="1" applyBorder="1" applyAlignment="1">
      <alignment horizontal="left" vertical="center" wrapText="1"/>
    </xf>
    <xf numFmtId="2" fontId="6" fillId="33" borderId="47" xfId="0" applyNumberFormat="1" applyFont="1" applyFill="1" applyBorder="1" applyAlignment="1">
      <alignment horizontal="center"/>
    </xf>
    <xf numFmtId="2" fontId="6" fillId="33" borderId="48" xfId="0" applyNumberFormat="1" applyFont="1" applyFill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right" vertical="center"/>
    </xf>
    <xf numFmtId="0" fontId="6" fillId="0" borderId="11" xfId="0" applyNumberFormat="1" applyFont="1" applyBorder="1" applyAlignment="1">
      <alignment horizontal="right" vertical="center"/>
    </xf>
    <xf numFmtId="0" fontId="6" fillId="0" borderId="14" xfId="0" applyNumberFormat="1" applyFont="1" applyBorder="1" applyAlignment="1">
      <alignment horizontal="right" vertical="center"/>
    </xf>
    <xf numFmtId="2" fontId="6" fillId="0" borderId="49" xfId="0" applyNumberFormat="1" applyFont="1" applyBorder="1" applyAlignment="1">
      <alignment horizontal="right" vertical="center"/>
    </xf>
    <xf numFmtId="0" fontId="6" fillId="0" borderId="47" xfId="0" applyNumberFormat="1" applyFont="1" applyBorder="1" applyAlignment="1">
      <alignment horizontal="right" vertical="center"/>
    </xf>
    <xf numFmtId="0" fontId="6" fillId="0" borderId="50" xfId="0" applyNumberFormat="1" applyFont="1" applyBorder="1" applyAlignment="1">
      <alignment horizontal="right" vertical="center"/>
    </xf>
    <xf numFmtId="0" fontId="6" fillId="0" borderId="65" xfId="0" applyNumberFormat="1" applyFont="1" applyBorder="1" applyAlignment="1">
      <alignment horizontal="left" wrapText="1"/>
    </xf>
    <xf numFmtId="0" fontId="6" fillId="0" borderId="28" xfId="0" applyNumberFormat="1" applyFont="1" applyBorder="1" applyAlignment="1">
      <alignment horizontal="left" wrapText="1"/>
    </xf>
    <xf numFmtId="2" fontId="6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45"/>
  <sheetViews>
    <sheetView tabSelected="1" zoomScalePageLayoutView="0" workbookViewId="0" topLeftCell="A22">
      <selection activeCell="CI49" sqref="CI49"/>
    </sheetView>
  </sheetViews>
  <sheetFormatPr defaultColWidth="1.37890625" defaultRowHeight="12.75"/>
  <cols>
    <col min="1" max="33" width="1.37890625" style="1" customWidth="1"/>
    <col min="34" max="34" width="6.875" style="1" customWidth="1"/>
    <col min="35" max="35" width="2.875" style="1" customWidth="1"/>
    <col min="36" max="77" width="1.37890625" style="1" customWidth="1"/>
    <col min="78" max="78" width="5.75390625" style="1" customWidth="1"/>
    <col min="79" max="93" width="1.37890625" style="1" customWidth="1"/>
    <col min="94" max="94" width="8.25390625" style="1" bestFit="1" customWidth="1"/>
    <col min="95" max="16384" width="1.37890625" style="1" customWidth="1"/>
  </cols>
  <sheetData>
    <row r="1" s="3" customFormat="1" ht="11.25">
      <c r="CU1" s="24" t="s">
        <v>13</v>
      </c>
    </row>
    <row r="2" s="3" customFormat="1" ht="11.25">
      <c r="CU2" s="2" t="s">
        <v>14</v>
      </c>
    </row>
    <row r="3" s="3" customFormat="1" ht="11.25">
      <c r="CU3" s="2" t="s">
        <v>15</v>
      </c>
    </row>
    <row r="4" s="17" customFormat="1" ht="5.25">
      <c r="CU4" s="18"/>
    </row>
    <row r="5" spans="84:99" s="15" customFormat="1" ht="13.5" thickBot="1">
      <c r="CF5" s="49" t="s">
        <v>0</v>
      </c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5"/>
    </row>
    <row r="6" spans="82:99" s="15" customFormat="1" ht="12.75">
      <c r="CD6" s="16" t="s">
        <v>1</v>
      </c>
      <c r="CF6" s="121" t="s">
        <v>17</v>
      </c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3"/>
    </row>
    <row r="7" spans="1:99" s="15" customFormat="1" ht="27" customHeight="1" thickBot="1">
      <c r="A7" s="149" t="s">
        <v>61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CD7" s="16" t="s">
        <v>2</v>
      </c>
      <c r="CF7" s="157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9"/>
    </row>
    <row r="8" spans="1:99" s="4" customFormat="1" ht="10.5">
      <c r="A8" s="150" t="s">
        <v>16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CD8" s="5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</row>
    <row r="9" spans="1:99" s="8" customFormat="1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CD9" s="9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</row>
    <row r="10" spans="12:63" s="8" customFormat="1" ht="13.5" customHeight="1" thickBot="1">
      <c r="L10" s="156" t="s">
        <v>23</v>
      </c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J10" s="143" t="s">
        <v>3</v>
      </c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5"/>
      <c r="AX10" s="143" t="s">
        <v>4</v>
      </c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5"/>
    </row>
    <row r="11" spans="12:65" s="8" customFormat="1" ht="15.75" customHeight="1" thickBot="1"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J11" s="153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 t="s">
        <v>75</v>
      </c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5"/>
      <c r="BM11" s="7" t="s">
        <v>42</v>
      </c>
    </row>
    <row r="12" spans="65:99" s="8" customFormat="1" ht="12.75">
      <c r="BM12" s="10" t="s">
        <v>18</v>
      </c>
      <c r="CB12" s="9" t="s">
        <v>9</v>
      </c>
      <c r="CC12" s="151" t="s">
        <v>44</v>
      </c>
      <c r="CD12" s="151"/>
      <c r="CE12" s="12"/>
      <c r="CF12" s="30" t="s">
        <v>73</v>
      </c>
      <c r="CG12" s="30"/>
      <c r="CH12" s="30"/>
      <c r="CI12" s="30"/>
      <c r="CJ12" s="30"/>
      <c r="CK12" s="30"/>
      <c r="CM12" s="11" t="s">
        <v>21</v>
      </c>
      <c r="CN12" s="152" t="s">
        <v>70</v>
      </c>
      <c r="CO12" s="152"/>
      <c r="CR12" s="9" t="s">
        <v>20</v>
      </c>
      <c r="CS12" s="151" t="s">
        <v>72</v>
      </c>
      <c r="CT12" s="151"/>
      <c r="CU12" s="151"/>
    </row>
    <row r="13" spans="14:95" s="8" customFormat="1" ht="29.25" customHeight="1">
      <c r="N13" s="9" t="s">
        <v>25</v>
      </c>
      <c r="O13" s="142" t="s">
        <v>74</v>
      </c>
      <c r="P13" s="142"/>
      <c r="Q13" s="142"/>
      <c r="R13" s="142"/>
      <c r="S13" s="142"/>
      <c r="T13" s="142"/>
      <c r="U13" s="142"/>
      <c r="V13" s="142"/>
      <c r="X13" s="9" t="s">
        <v>24</v>
      </c>
      <c r="Y13" s="151" t="s">
        <v>44</v>
      </c>
      <c r="Z13" s="151"/>
      <c r="AA13" s="151"/>
      <c r="AB13" s="12" t="s">
        <v>10</v>
      </c>
      <c r="AC13" s="151" t="s">
        <v>73</v>
      </c>
      <c r="AD13" s="151"/>
      <c r="AE13" s="151"/>
      <c r="AF13" s="151"/>
      <c r="AG13" s="151"/>
      <c r="AH13" s="151"/>
      <c r="AI13" s="151"/>
      <c r="AJ13" s="151"/>
      <c r="AL13" s="11" t="s">
        <v>21</v>
      </c>
      <c r="AM13" s="152" t="s">
        <v>70</v>
      </c>
      <c r="AN13" s="152"/>
      <c r="AO13" s="152"/>
      <c r="AP13" s="12" t="s">
        <v>11</v>
      </c>
      <c r="BM13" s="10" t="s">
        <v>19</v>
      </c>
      <c r="BX13" s="160" t="s">
        <v>69</v>
      </c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2" t="s">
        <v>22</v>
      </c>
    </row>
    <row r="14" s="8" customFormat="1" ht="13.5" thickBot="1"/>
    <row r="15" spans="1:99" s="15" customFormat="1" ht="12.75">
      <c r="A15" s="146" t="s">
        <v>26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8"/>
      <c r="S15" s="141" t="s">
        <v>28</v>
      </c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 t="s">
        <v>31</v>
      </c>
      <c r="AJ15" s="130"/>
      <c r="AK15" s="130"/>
      <c r="AL15" s="130"/>
      <c r="AM15" s="130"/>
      <c r="AN15" s="130"/>
      <c r="AO15" s="130"/>
      <c r="AP15" s="130"/>
      <c r="AQ15" s="130"/>
      <c r="AR15" s="130" t="s">
        <v>33</v>
      </c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47" t="s">
        <v>39</v>
      </c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30" t="s">
        <v>36</v>
      </c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1"/>
      <c r="CN15" s="132" t="s">
        <v>35</v>
      </c>
      <c r="CO15" s="130"/>
      <c r="CP15" s="130"/>
      <c r="CQ15" s="130"/>
      <c r="CR15" s="130"/>
      <c r="CS15" s="130"/>
      <c r="CT15" s="130"/>
      <c r="CU15" s="133"/>
    </row>
    <row r="16" spans="1:99" s="15" customFormat="1" ht="12.75">
      <c r="A16" s="43" t="s">
        <v>27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5"/>
      <c r="O16" s="49" t="s">
        <v>12</v>
      </c>
      <c r="P16" s="44"/>
      <c r="Q16" s="44"/>
      <c r="R16" s="50"/>
      <c r="S16" s="129" t="s">
        <v>29</v>
      </c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 t="s">
        <v>32</v>
      </c>
      <c r="AJ16" s="116"/>
      <c r="AK16" s="116"/>
      <c r="AL16" s="116"/>
      <c r="AM16" s="116"/>
      <c r="AN16" s="116"/>
      <c r="AO16" s="116"/>
      <c r="AP16" s="116"/>
      <c r="AQ16" s="116"/>
      <c r="AR16" s="116" t="s">
        <v>34</v>
      </c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 t="s">
        <v>43</v>
      </c>
      <c r="BD16" s="116"/>
      <c r="BE16" s="116"/>
      <c r="BF16" s="116"/>
      <c r="BG16" s="116"/>
      <c r="BH16" s="116"/>
      <c r="BI16" s="116"/>
      <c r="BJ16" s="116"/>
      <c r="BK16" s="116" t="s">
        <v>50</v>
      </c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 t="s">
        <v>37</v>
      </c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7"/>
      <c r="CN16" s="127"/>
      <c r="CO16" s="116"/>
      <c r="CP16" s="116"/>
      <c r="CQ16" s="116"/>
      <c r="CR16" s="116"/>
      <c r="CS16" s="116"/>
      <c r="CT16" s="116"/>
      <c r="CU16" s="128"/>
    </row>
    <row r="17" spans="1:99" s="15" customFormat="1" ht="45.75" customHeight="1" thickBot="1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8"/>
      <c r="O17" s="51"/>
      <c r="P17" s="47"/>
      <c r="Q17" s="47"/>
      <c r="R17" s="52"/>
      <c r="S17" s="48" t="s">
        <v>30</v>
      </c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 t="s">
        <v>22</v>
      </c>
      <c r="AJ17" s="135"/>
      <c r="AK17" s="135"/>
      <c r="AL17" s="135"/>
      <c r="AM17" s="135"/>
      <c r="AN17" s="135"/>
      <c r="AO17" s="135"/>
      <c r="AP17" s="135"/>
      <c r="AQ17" s="135"/>
      <c r="AR17" s="135" t="s">
        <v>7</v>
      </c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4" t="s">
        <v>51</v>
      </c>
      <c r="BL17" s="135"/>
      <c r="BM17" s="135"/>
      <c r="BN17" s="135"/>
      <c r="BO17" s="135"/>
      <c r="BP17" s="135"/>
      <c r="BQ17" s="135"/>
      <c r="BR17" s="135"/>
      <c r="BS17" s="136"/>
      <c r="BT17" s="137"/>
      <c r="BU17" s="137"/>
      <c r="BV17" s="137"/>
      <c r="BW17" s="137"/>
      <c r="BX17" s="137"/>
      <c r="BY17" s="137"/>
      <c r="BZ17" s="138"/>
      <c r="CA17" s="135" t="s">
        <v>38</v>
      </c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51"/>
      <c r="CN17" s="139"/>
      <c r="CO17" s="135"/>
      <c r="CP17" s="135"/>
      <c r="CQ17" s="135"/>
      <c r="CR17" s="135"/>
      <c r="CS17" s="135"/>
      <c r="CT17" s="135"/>
      <c r="CU17" s="140"/>
    </row>
    <row r="18" spans="1:99" s="15" customFormat="1" ht="13.5" thickBot="1">
      <c r="A18" s="116">
        <v>1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7"/>
      <c r="O18" s="127">
        <v>2</v>
      </c>
      <c r="P18" s="116"/>
      <c r="Q18" s="116"/>
      <c r="R18" s="128"/>
      <c r="S18" s="129">
        <v>3</v>
      </c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>
        <v>4</v>
      </c>
      <c r="AJ18" s="116"/>
      <c r="AK18" s="116"/>
      <c r="AL18" s="116"/>
      <c r="AM18" s="116"/>
      <c r="AN18" s="116"/>
      <c r="AO18" s="116"/>
      <c r="AP18" s="116"/>
      <c r="AQ18" s="116"/>
      <c r="AR18" s="116">
        <v>5</v>
      </c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>
        <v>6</v>
      </c>
      <c r="BD18" s="116"/>
      <c r="BE18" s="116"/>
      <c r="BF18" s="116"/>
      <c r="BG18" s="116"/>
      <c r="BH18" s="116"/>
      <c r="BI18" s="116"/>
      <c r="BJ18" s="116"/>
      <c r="BK18" s="116">
        <v>7</v>
      </c>
      <c r="BL18" s="116"/>
      <c r="BM18" s="116"/>
      <c r="BN18" s="116"/>
      <c r="BO18" s="116"/>
      <c r="BP18" s="116"/>
      <c r="BQ18" s="116"/>
      <c r="BR18" s="116"/>
      <c r="BS18" s="116">
        <v>8</v>
      </c>
      <c r="BT18" s="116"/>
      <c r="BU18" s="116"/>
      <c r="BV18" s="116"/>
      <c r="BW18" s="116"/>
      <c r="BX18" s="116"/>
      <c r="BY18" s="116"/>
      <c r="BZ18" s="116"/>
      <c r="CA18" s="116">
        <v>9</v>
      </c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7"/>
      <c r="CN18" s="127">
        <v>10</v>
      </c>
      <c r="CO18" s="116"/>
      <c r="CP18" s="116"/>
      <c r="CQ18" s="116"/>
      <c r="CR18" s="116"/>
      <c r="CS18" s="116"/>
      <c r="CT18" s="116"/>
      <c r="CU18" s="128"/>
    </row>
    <row r="19" spans="1:99" s="15" customFormat="1" ht="25.5" customHeight="1">
      <c r="A19" s="37" t="s">
        <v>46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121"/>
      <c r="P19" s="122"/>
      <c r="Q19" s="122"/>
      <c r="R19" s="123"/>
      <c r="S19" s="124" t="s">
        <v>45</v>
      </c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6">
        <v>1</v>
      </c>
      <c r="AJ19" s="126"/>
      <c r="AK19" s="126"/>
      <c r="AL19" s="126"/>
      <c r="AM19" s="126"/>
      <c r="AN19" s="126"/>
      <c r="AO19" s="126"/>
      <c r="AP19" s="126"/>
      <c r="AQ19" s="126"/>
      <c r="AR19" s="110">
        <v>40030.83</v>
      </c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>
        <v>0</v>
      </c>
      <c r="BD19" s="110"/>
      <c r="BE19" s="110"/>
      <c r="BF19" s="110"/>
      <c r="BG19" s="110"/>
      <c r="BH19" s="110"/>
      <c r="BI19" s="110"/>
      <c r="BJ19" s="110"/>
      <c r="BK19" s="110">
        <v>0</v>
      </c>
      <c r="BL19" s="110"/>
      <c r="BM19" s="110"/>
      <c r="BN19" s="110"/>
      <c r="BO19" s="110"/>
      <c r="BP19" s="110"/>
      <c r="BQ19" s="110"/>
      <c r="BR19" s="110"/>
      <c r="BS19" s="110">
        <v>0</v>
      </c>
      <c r="BT19" s="110"/>
      <c r="BU19" s="110"/>
      <c r="BV19" s="110"/>
      <c r="BW19" s="110"/>
      <c r="BX19" s="110"/>
      <c r="BY19" s="110"/>
      <c r="BZ19" s="110"/>
      <c r="CA19" s="110">
        <f>AI19*AR19+BC19+BK19+BS19</f>
        <v>40030.83</v>
      </c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1"/>
      <c r="CN19" s="112"/>
      <c r="CO19" s="113"/>
      <c r="CP19" s="113"/>
      <c r="CQ19" s="113"/>
      <c r="CR19" s="113"/>
      <c r="CS19" s="113"/>
      <c r="CT19" s="113"/>
      <c r="CU19" s="114"/>
    </row>
    <row r="20" spans="1:99" s="15" customFormat="1" ht="19.5" customHeight="1" thickBot="1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53"/>
      <c r="P20" s="54"/>
      <c r="Q20" s="54"/>
      <c r="R20" s="55"/>
      <c r="S20" s="118" t="s">
        <v>64</v>
      </c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20">
        <v>1</v>
      </c>
      <c r="AJ20" s="120"/>
      <c r="AK20" s="120"/>
      <c r="AL20" s="120"/>
      <c r="AM20" s="120"/>
      <c r="AN20" s="120"/>
      <c r="AO20" s="120"/>
      <c r="AP20" s="120"/>
      <c r="AQ20" s="120"/>
      <c r="AR20" s="97">
        <v>28021.58</v>
      </c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168">
        <f>AI20*AR20+BC20+BK20+BS20</f>
        <v>28021.58</v>
      </c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/>
      <c r="CM20" s="169"/>
      <c r="CN20" s="171"/>
      <c r="CO20" s="108"/>
      <c r="CP20" s="108"/>
      <c r="CQ20" s="108"/>
      <c r="CR20" s="108"/>
      <c r="CS20" s="108"/>
      <c r="CT20" s="108"/>
      <c r="CU20" s="109"/>
    </row>
    <row r="21" spans="1:99" s="27" customFormat="1" ht="17.25" customHeight="1" thickBot="1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73"/>
      <c r="P21" s="74"/>
      <c r="Q21" s="74"/>
      <c r="R21" s="75"/>
      <c r="S21" s="76" t="s">
        <v>8</v>
      </c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8"/>
      <c r="AI21" s="79">
        <f>SUM(AI19:AI20)</f>
        <v>2</v>
      </c>
      <c r="AJ21" s="80"/>
      <c r="AK21" s="80"/>
      <c r="AL21" s="80"/>
      <c r="AM21" s="80"/>
      <c r="AN21" s="80"/>
      <c r="AO21" s="80"/>
      <c r="AP21" s="80"/>
      <c r="AQ21" s="81"/>
      <c r="AR21" s="72"/>
      <c r="AS21" s="82"/>
      <c r="AT21" s="82"/>
      <c r="AU21" s="82"/>
      <c r="AV21" s="82"/>
      <c r="AW21" s="82"/>
      <c r="AX21" s="82"/>
      <c r="AY21" s="82"/>
      <c r="AZ21" s="82"/>
      <c r="BA21" s="82"/>
      <c r="BB21" s="83"/>
      <c r="BC21" s="72">
        <f>SUM(BC19:BC20)</f>
        <v>0</v>
      </c>
      <c r="BD21" s="82"/>
      <c r="BE21" s="82"/>
      <c r="BF21" s="82"/>
      <c r="BG21" s="82"/>
      <c r="BH21" s="82"/>
      <c r="BI21" s="82"/>
      <c r="BJ21" s="83"/>
      <c r="BK21" s="72">
        <f>BK19</f>
        <v>0</v>
      </c>
      <c r="BL21" s="82"/>
      <c r="BM21" s="82"/>
      <c r="BN21" s="82"/>
      <c r="BO21" s="82"/>
      <c r="BP21" s="82"/>
      <c r="BQ21" s="82"/>
      <c r="BR21" s="83"/>
      <c r="BS21" s="72">
        <f>BS19</f>
        <v>0</v>
      </c>
      <c r="BT21" s="82"/>
      <c r="BU21" s="82"/>
      <c r="BV21" s="82"/>
      <c r="BW21" s="82"/>
      <c r="BX21" s="82"/>
      <c r="BY21" s="82"/>
      <c r="BZ21" s="83"/>
      <c r="CA21" s="70">
        <f>SUM(CA19:CA20)</f>
        <v>68052.41</v>
      </c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2"/>
      <c r="CN21" s="115"/>
      <c r="CO21" s="80"/>
      <c r="CP21" s="80"/>
      <c r="CQ21" s="80"/>
      <c r="CR21" s="80"/>
      <c r="CS21" s="80"/>
      <c r="CT21" s="80"/>
      <c r="CU21" s="106"/>
    </row>
    <row r="22" spans="1:99" s="15" customFormat="1" ht="27" customHeight="1">
      <c r="A22" s="37" t="s">
        <v>47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121"/>
      <c r="P22" s="122"/>
      <c r="Q22" s="122"/>
      <c r="R22" s="123"/>
      <c r="S22" s="124" t="s">
        <v>63</v>
      </c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6">
        <v>1</v>
      </c>
      <c r="AJ22" s="126"/>
      <c r="AK22" s="126"/>
      <c r="AL22" s="126"/>
      <c r="AM22" s="126"/>
      <c r="AN22" s="126"/>
      <c r="AO22" s="126"/>
      <c r="AP22" s="126"/>
      <c r="AQ22" s="126"/>
      <c r="AR22" s="110">
        <v>13208.12</v>
      </c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>
        <f>AI22*AR22+BC22+BK22+BS22</f>
        <v>13208.12</v>
      </c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1"/>
      <c r="CN22" s="170"/>
      <c r="CO22" s="113"/>
      <c r="CP22" s="113"/>
      <c r="CQ22" s="113"/>
      <c r="CR22" s="113"/>
      <c r="CS22" s="113"/>
      <c r="CT22" s="113"/>
      <c r="CU22" s="114"/>
    </row>
    <row r="23" spans="1:99" s="15" customFormat="1" ht="27" customHeight="1" thickBot="1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53"/>
      <c r="P23" s="54"/>
      <c r="Q23" s="54"/>
      <c r="R23" s="55"/>
      <c r="S23" s="118" t="s">
        <v>53</v>
      </c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20">
        <v>23</v>
      </c>
      <c r="AJ23" s="120"/>
      <c r="AK23" s="120"/>
      <c r="AL23" s="120"/>
      <c r="AM23" s="120"/>
      <c r="AN23" s="120"/>
      <c r="AO23" s="120"/>
      <c r="AP23" s="120"/>
      <c r="AQ23" s="120"/>
      <c r="AR23" s="97">
        <v>12882.73</v>
      </c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>
        <v>12170.5</v>
      </c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>
        <f>AI23*AR23+BC23+BK23+BS23</f>
        <v>308473.29</v>
      </c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8"/>
      <c r="CN23" s="107"/>
      <c r="CO23" s="108"/>
      <c r="CP23" s="108"/>
      <c r="CQ23" s="108"/>
      <c r="CR23" s="108"/>
      <c r="CS23" s="108"/>
      <c r="CT23" s="108"/>
      <c r="CU23" s="109"/>
    </row>
    <row r="24" spans="1:99" s="27" customFormat="1" ht="16.5" customHeight="1" thickBot="1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73"/>
      <c r="P24" s="74"/>
      <c r="Q24" s="74"/>
      <c r="R24" s="75"/>
      <c r="S24" s="76" t="s">
        <v>8</v>
      </c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8"/>
      <c r="AI24" s="79">
        <f>SUM(AI22:AI23)</f>
        <v>24</v>
      </c>
      <c r="AJ24" s="80"/>
      <c r="AK24" s="80"/>
      <c r="AL24" s="80"/>
      <c r="AM24" s="80"/>
      <c r="AN24" s="80"/>
      <c r="AO24" s="80"/>
      <c r="AP24" s="80"/>
      <c r="AQ24" s="81"/>
      <c r="AR24" s="72"/>
      <c r="AS24" s="82"/>
      <c r="AT24" s="82"/>
      <c r="AU24" s="82"/>
      <c r="AV24" s="82"/>
      <c r="AW24" s="82"/>
      <c r="AX24" s="82"/>
      <c r="AY24" s="82"/>
      <c r="AZ24" s="82"/>
      <c r="BA24" s="82"/>
      <c r="BB24" s="83"/>
      <c r="BC24" s="72">
        <f>SUM(BC22:BC23)</f>
        <v>12170.5</v>
      </c>
      <c r="BD24" s="82"/>
      <c r="BE24" s="82"/>
      <c r="BF24" s="82"/>
      <c r="BG24" s="82"/>
      <c r="BH24" s="82"/>
      <c r="BI24" s="82"/>
      <c r="BJ24" s="83"/>
      <c r="BK24" s="72">
        <f>BK23</f>
        <v>0</v>
      </c>
      <c r="BL24" s="82"/>
      <c r="BM24" s="82"/>
      <c r="BN24" s="82"/>
      <c r="BO24" s="82"/>
      <c r="BP24" s="82"/>
      <c r="BQ24" s="82"/>
      <c r="BR24" s="83"/>
      <c r="BS24" s="72">
        <f>BS23</f>
        <v>0</v>
      </c>
      <c r="BT24" s="82"/>
      <c r="BU24" s="82"/>
      <c r="BV24" s="82"/>
      <c r="BW24" s="82"/>
      <c r="BX24" s="82"/>
      <c r="BY24" s="82"/>
      <c r="BZ24" s="83"/>
      <c r="CA24" s="70">
        <f>SUM(CA22:CA23)</f>
        <v>321681.41</v>
      </c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2"/>
      <c r="CN24" s="105">
        <f>CA19+CA24+CA36</f>
        <v>362812.24</v>
      </c>
      <c r="CO24" s="80"/>
      <c r="CP24" s="80"/>
      <c r="CQ24" s="80"/>
      <c r="CR24" s="80"/>
      <c r="CS24" s="80"/>
      <c r="CT24" s="80"/>
      <c r="CU24" s="106"/>
    </row>
    <row r="25" spans="1:99" s="15" customFormat="1" ht="19.5" customHeight="1">
      <c r="A25" s="37" t="s">
        <v>56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121"/>
      <c r="P25" s="122"/>
      <c r="Q25" s="122"/>
      <c r="R25" s="123"/>
      <c r="S25" s="124" t="s">
        <v>66</v>
      </c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6">
        <v>1</v>
      </c>
      <c r="AJ25" s="126"/>
      <c r="AK25" s="126"/>
      <c r="AL25" s="126"/>
      <c r="AM25" s="126"/>
      <c r="AN25" s="126"/>
      <c r="AO25" s="126"/>
      <c r="AP25" s="126"/>
      <c r="AQ25" s="126"/>
      <c r="AR25" s="110">
        <v>4817</v>
      </c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>
        <v>17127.3</v>
      </c>
      <c r="BD25" s="110"/>
      <c r="BE25" s="110"/>
      <c r="BF25" s="110"/>
      <c r="BG25" s="110"/>
      <c r="BH25" s="110"/>
      <c r="BI25" s="110"/>
      <c r="BJ25" s="110"/>
      <c r="BK25" s="110">
        <v>0</v>
      </c>
      <c r="BL25" s="110"/>
      <c r="BM25" s="110"/>
      <c r="BN25" s="110"/>
      <c r="BO25" s="110"/>
      <c r="BP25" s="110"/>
      <c r="BQ25" s="110"/>
      <c r="BR25" s="110"/>
      <c r="BS25" s="110">
        <v>0</v>
      </c>
      <c r="BT25" s="110"/>
      <c r="BU25" s="110"/>
      <c r="BV25" s="110"/>
      <c r="BW25" s="110"/>
      <c r="BX25" s="110"/>
      <c r="BY25" s="110"/>
      <c r="BZ25" s="110"/>
      <c r="CA25" s="174">
        <f aca="true" t="shared" si="0" ref="CA25:CA30">AI25*AR25+BC25+BK25+BS25</f>
        <v>21944.3</v>
      </c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175"/>
      <c r="CN25" s="112"/>
      <c r="CO25" s="113"/>
      <c r="CP25" s="113"/>
      <c r="CQ25" s="113"/>
      <c r="CR25" s="113"/>
      <c r="CS25" s="113"/>
      <c r="CT25" s="113"/>
      <c r="CU25" s="114"/>
    </row>
    <row r="26" spans="1:99" s="15" customFormat="1" ht="19.5" customHeight="1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53"/>
      <c r="P26" s="54"/>
      <c r="Q26" s="54"/>
      <c r="R26" s="55"/>
      <c r="S26" s="57" t="s">
        <v>60</v>
      </c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6">
        <v>1</v>
      </c>
      <c r="AJ26" s="56"/>
      <c r="AK26" s="56"/>
      <c r="AL26" s="56"/>
      <c r="AM26" s="56"/>
      <c r="AN26" s="56"/>
      <c r="AO26" s="56"/>
      <c r="AP26" s="56"/>
      <c r="AQ26" s="56"/>
      <c r="AR26" s="31">
        <v>4992</v>
      </c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>
        <v>15520</v>
      </c>
      <c r="BD26" s="31"/>
      <c r="BE26" s="31"/>
      <c r="BF26" s="31"/>
      <c r="BG26" s="31"/>
      <c r="BH26" s="31"/>
      <c r="BI26" s="31"/>
      <c r="BJ26" s="31"/>
      <c r="BK26" s="31">
        <v>0</v>
      </c>
      <c r="BL26" s="31"/>
      <c r="BM26" s="31"/>
      <c r="BN26" s="31"/>
      <c r="BO26" s="31"/>
      <c r="BP26" s="31"/>
      <c r="BQ26" s="31"/>
      <c r="BR26" s="31"/>
      <c r="BS26" s="31">
        <v>0</v>
      </c>
      <c r="BT26" s="31"/>
      <c r="BU26" s="31"/>
      <c r="BV26" s="31"/>
      <c r="BW26" s="31"/>
      <c r="BX26" s="31"/>
      <c r="BY26" s="31"/>
      <c r="BZ26" s="31"/>
      <c r="CA26" s="32">
        <f t="shared" si="0"/>
        <v>20512</v>
      </c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3"/>
      <c r="CN26" s="34"/>
      <c r="CO26" s="35"/>
      <c r="CP26" s="35"/>
      <c r="CQ26" s="35"/>
      <c r="CR26" s="35"/>
      <c r="CS26" s="35"/>
      <c r="CT26" s="35"/>
      <c r="CU26" s="36"/>
    </row>
    <row r="27" spans="1:99" s="15" customFormat="1" ht="26.25" customHeight="1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53"/>
      <c r="P27" s="54"/>
      <c r="Q27" s="54"/>
      <c r="R27" s="55"/>
      <c r="S27" s="172" t="s">
        <v>65</v>
      </c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3"/>
      <c r="AI27" s="56">
        <v>1</v>
      </c>
      <c r="AJ27" s="56"/>
      <c r="AK27" s="56"/>
      <c r="AL27" s="56"/>
      <c r="AM27" s="56"/>
      <c r="AN27" s="56"/>
      <c r="AO27" s="56"/>
      <c r="AP27" s="56"/>
      <c r="AQ27" s="56"/>
      <c r="AR27" s="31">
        <v>4638</v>
      </c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>
        <v>7140.37</v>
      </c>
      <c r="BD27" s="31"/>
      <c r="BE27" s="31"/>
      <c r="BF27" s="31"/>
      <c r="BG27" s="31"/>
      <c r="BH27" s="31"/>
      <c r="BI27" s="31"/>
      <c r="BJ27" s="31"/>
      <c r="BK27" s="31">
        <v>0</v>
      </c>
      <c r="BL27" s="31"/>
      <c r="BM27" s="31"/>
      <c r="BN27" s="31"/>
      <c r="BO27" s="31"/>
      <c r="BP27" s="31"/>
      <c r="BQ27" s="31"/>
      <c r="BR27" s="31"/>
      <c r="BS27" s="31">
        <v>0</v>
      </c>
      <c r="BT27" s="31"/>
      <c r="BU27" s="31"/>
      <c r="BV27" s="31"/>
      <c r="BW27" s="31"/>
      <c r="BX27" s="31"/>
      <c r="BY27" s="31"/>
      <c r="BZ27" s="31"/>
      <c r="CA27" s="32">
        <f t="shared" si="0"/>
        <v>11778.369999999999</v>
      </c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3"/>
      <c r="CN27" s="34"/>
      <c r="CO27" s="35"/>
      <c r="CP27" s="35"/>
      <c r="CQ27" s="35"/>
      <c r="CR27" s="35"/>
      <c r="CS27" s="35"/>
      <c r="CT27" s="35"/>
      <c r="CU27" s="36"/>
    </row>
    <row r="28" spans="1:99" s="15" customFormat="1" ht="19.5" customHeight="1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53"/>
      <c r="P28" s="54"/>
      <c r="Q28" s="54"/>
      <c r="R28" s="55"/>
      <c r="S28" s="57" t="s">
        <v>57</v>
      </c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6">
        <v>1</v>
      </c>
      <c r="AJ28" s="56"/>
      <c r="AK28" s="56"/>
      <c r="AL28" s="56"/>
      <c r="AM28" s="56"/>
      <c r="AN28" s="56"/>
      <c r="AO28" s="56"/>
      <c r="AP28" s="56"/>
      <c r="AQ28" s="56"/>
      <c r="AR28" s="31">
        <v>4279</v>
      </c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2">
        <f t="shared" si="0"/>
        <v>4279</v>
      </c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3"/>
      <c r="CN28" s="34"/>
      <c r="CO28" s="35"/>
      <c r="CP28" s="35"/>
      <c r="CQ28" s="35"/>
      <c r="CR28" s="35"/>
      <c r="CS28" s="35"/>
      <c r="CT28" s="35"/>
      <c r="CU28" s="36"/>
    </row>
    <row r="29" spans="1:99" s="15" customFormat="1" ht="19.5" customHeigh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53"/>
      <c r="P29" s="54"/>
      <c r="Q29" s="54"/>
      <c r="R29" s="55"/>
      <c r="S29" s="57" t="s">
        <v>67</v>
      </c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6">
        <v>2</v>
      </c>
      <c r="AJ29" s="56"/>
      <c r="AK29" s="56"/>
      <c r="AL29" s="56"/>
      <c r="AM29" s="56"/>
      <c r="AN29" s="56"/>
      <c r="AO29" s="56"/>
      <c r="AP29" s="56"/>
      <c r="AQ29" s="56"/>
      <c r="AR29" s="31">
        <v>4194</v>
      </c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>
        <v>17196</v>
      </c>
      <c r="BD29" s="31"/>
      <c r="BE29" s="31"/>
      <c r="BF29" s="31"/>
      <c r="BG29" s="31"/>
      <c r="BH29" s="31"/>
      <c r="BI29" s="31"/>
      <c r="BJ29" s="31"/>
      <c r="BK29" s="31">
        <v>0</v>
      </c>
      <c r="BL29" s="31"/>
      <c r="BM29" s="31"/>
      <c r="BN29" s="31"/>
      <c r="BO29" s="31"/>
      <c r="BP29" s="31"/>
      <c r="BQ29" s="31"/>
      <c r="BR29" s="31"/>
      <c r="BS29" s="31">
        <v>0</v>
      </c>
      <c r="BT29" s="31"/>
      <c r="BU29" s="31"/>
      <c r="BV29" s="31"/>
      <c r="BW29" s="31"/>
      <c r="BX29" s="31"/>
      <c r="BY29" s="31"/>
      <c r="BZ29" s="31"/>
      <c r="CA29" s="32">
        <f t="shared" si="0"/>
        <v>25584</v>
      </c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3"/>
      <c r="CN29" s="34"/>
      <c r="CO29" s="35"/>
      <c r="CP29" s="35"/>
      <c r="CQ29" s="35"/>
      <c r="CR29" s="35"/>
      <c r="CS29" s="35"/>
      <c r="CT29" s="35"/>
      <c r="CU29" s="36"/>
    </row>
    <row r="30" spans="1:99" s="15" customFormat="1" ht="19.5" customHeight="1" thickBot="1">
      <c r="A30" s="3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53"/>
      <c r="P30" s="54"/>
      <c r="Q30" s="54"/>
      <c r="R30" s="55"/>
      <c r="S30" s="118" t="s">
        <v>58</v>
      </c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20">
        <v>1</v>
      </c>
      <c r="AJ30" s="120"/>
      <c r="AK30" s="120"/>
      <c r="AL30" s="120"/>
      <c r="AM30" s="120"/>
      <c r="AN30" s="120"/>
      <c r="AO30" s="120"/>
      <c r="AP30" s="120"/>
      <c r="AQ30" s="120"/>
      <c r="AR30" s="97">
        <v>4369</v>
      </c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>
        <v>8423</v>
      </c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168">
        <f t="shared" si="0"/>
        <v>12792</v>
      </c>
      <c r="CB30" s="168"/>
      <c r="CC30" s="168"/>
      <c r="CD30" s="168"/>
      <c r="CE30" s="168"/>
      <c r="CF30" s="168"/>
      <c r="CG30" s="168"/>
      <c r="CH30" s="168"/>
      <c r="CI30" s="168"/>
      <c r="CJ30" s="168"/>
      <c r="CK30" s="168"/>
      <c r="CL30" s="168"/>
      <c r="CM30" s="169"/>
      <c r="CN30" s="107"/>
      <c r="CO30" s="108"/>
      <c r="CP30" s="108"/>
      <c r="CQ30" s="108"/>
      <c r="CR30" s="108"/>
      <c r="CS30" s="108"/>
      <c r="CT30" s="108"/>
      <c r="CU30" s="109"/>
    </row>
    <row r="31" spans="1:99" s="27" customFormat="1" ht="16.5" customHeight="1" thickBot="1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73"/>
      <c r="P31" s="74"/>
      <c r="Q31" s="74"/>
      <c r="R31" s="75"/>
      <c r="S31" s="76" t="s">
        <v>8</v>
      </c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8"/>
      <c r="AI31" s="72">
        <f>SUM(AI25:AI30)</f>
        <v>7</v>
      </c>
      <c r="AJ31" s="82"/>
      <c r="AK31" s="82"/>
      <c r="AL31" s="82"/>
      <c r="AM31" s="82"/>
      <c r="AN31" s="82"/>
      <c r="AO31" s="82"/>
      <c r="AP31" s="82"/>
      <c r="AQ31" s="83"/>
      <c r="AR31" s="72"/>
      <c r="AS31" s="82"/>
      <c r="AT31" s="82"/>
      <c r="AU31" s="82"/>
      <c r="AV31" s="82"/>
      <c r="AW31" s="82"/>
      <c r="AX31" s="82"/>
      <c r="AY31" s="82"/>
      <c r="AZ31" s="82"/>
      <c r="BA31" s="82"/>
      <c r="BB31" s="83"/>
      <c r="BC31" s="72">
        <f>SUM(BC25:BC30)</f>
        <v>65406.67</v>
      </c>
      <c r="BD31" s="82"/>
      <c r="BE31" s="82"/>
      <c r="BF31" s="82"/>
      <c r="BG31" s="82"/>
      <c r="BH31" s="82"/>
      <c r="BI31" s="82"/>
      <c r="BJ31" s="83"/>
      <c r="BK31" s="72">
        <f>SUM(BK25:BK30)</f>
        <v>0</v>
      </c>
      <c r="BL31" s="82"/>
      <c r="BM31" s="82"/>
      <c r="BN31" s="82"/>
      <c r="BO31" s="82"/>
      <c r="BP31" s="82"/>
      <c r="BQ31" s="82"/>
      <c r="BR31" s="83"/>
      <c r="BS31" s="72">
        <f>SUM(BS27:BS30)</f>
        <v>0</v>
      </c>
      <c r="BT31" s="82"/>
      <c r="BU31" s="82"/>
      <c r="BV31" s="82"/>
      <c r="BW31" s="82"/>
      <c r="BX31" s="82"/>
      <c r="BY31" s="82"/>
      <c r="BZ31" s="83"/>
      <c r="CA31" s="70">
        <f>SUM(CA25:CA30)</f>
        <v>96889.67</v>
      </c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2"/>
      <c r="CN31" s="115"/>
      <c r="CO31" s="80"/>
      <c r="CP31" s="80"/>
      <c r="CQ31" s="80"/>
      <c r="CR31" s="80"/>
      <c r="CS31" s="80"/>
      <c r="CT31" s="80"/>
      <c r="CU31" s="106"/>
    </row>
    <row r="32" spans="1:99" s="15" customFormat="1" ht="18.75" customHeight="1">
      <c r="A32" s="37" t="s">
        <v>48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121"/>
      <c r="P32" s="122"/>
      <c r="Q32" s="122"/>
      <c r="R32" s="123"/>
      <c r="S32" s="124" t="s">
        <v>68</v>
      </c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6">
        <v>3</v>
      </c>
      <c r="AJ32" s="126"/>
      <c r="AK32" s="126"/>
      <c r="AL32" s="126"/>
      <c r="AM32" s="126"/>
      <c r="AN32" s="126"/>
      <c r="AO32" s="126"/>
      <c r="AP32" s="126"/>
      <c r="AQ32" s="126"/>
      <c r="AR32" s="110">
        <v>4101</v>
      </c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>
        <v>27960.3</v>
      </c>
      <c r="BD32" s="110"/>
      <c r="BE32" s="110"/>
      <c r="BF32" s="110"/>
      <c r="BG32" s="110"/>
      <c r="BH32" s="110"/>
      <c r="BI32" s="110"/>
      <c r="BJ32" s="110"/>
      <c r="BK32" s="110">
        <v>0</v>
      </c>
      <c r="BL32" s="110"/>
      <c r="BM32" s="110"/>
      <c r="BN32" s="110"/>
      <c r="BO32" s="110"/>
      <c r="BP32" s="110"/>
      <c r="BQ32" s="110"/>
      <c r="BR32" s="110"/>
      <c r="BS32" s="110">
        <v>0</v>
      </c>
      <c r="BT32" s="110"/>
      <c r="BU32" s="110"/>
      <c r="BV32" s="110"/>
      <c r="BW32" s="110"/>
      <c r="BX32" s="110"/>
      <c r="BY32" s="110"/>
      <c r="BZ32" s="110"/>
      <c r="CA32" s="110">
        <f>(AI32*AR32)+BC32+BK32</f>
        <v>40263.3</v>
      </c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1"/>
      <c r="CN32" s="180"/>
      <c r="CO32" s="181"/>
      <c r="CP32" s="181"/>
      <c r="CQ32" s="181"/>
      <c r="CR32" s="181"/>
      <c r="CS32" s="181"/>
      <c r="CT32" s="181"/>
      <c r="CU32" s="182"/>
    </row>
    <row r="33" spans="1:99" s="15" customFormat="1" ht="25.5" customHeight="1">
      <c r="A33" s="39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53"/>
      <c r="P33" s="54"/>
      <c r="Q33" s="54"/>
      <c r="R33" s="55"/>
      <c r="S33" s="183" t="s">
        <v>55</v>
      </c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4"/>
      <c r="AI33" s="56">
        <v>8.5</v>
      </c>
      <c r="AJ33" s="56"/>
      <c r="AK33" s="56"/>
      <c r="AL33" s="56"/>
      <c r="AM33" s="56"/>
      <c r="AN33" s="56"/>
      <c r="AO33" s="56"/>
      <c r="AP33" s="56"/>
      <c r="AQ33" s="56"/>
      <c r="AR33" s="31">
        <v>4194</v>
      </c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>
        <v>79793.3</v>
      </c>
      <c r="BD33" s="31"/>
      <c r="BE33" s="31"/>
      <c r="BF33" s="31"/>
      <c r="BG33" s="31"/>
      <c r="BH33" s="31"/>
      <c r="BI33" s="31"/>
      <c r="BJ33" s="31"/>
      <c r="BK33" s="31">
        <v>0</v>
      </c>
      <c r="BL33" s="31"/>
      <c r="BM33" s="31"/>
      <c r="BN33" s="31"/>
      <c r="BO33" s="31"/>
      <c r="BP33" s="31"/>
      <c r="BQ33" s="31"/>
      <c r="BR33" s="31"/>
      <c r="BS33" s="31">
        <v>0</v>
      </c>
      <c r="BT33" s="31"/>
      <c r="BU33" s="31"/>
      <c r="BV33" s="31"/>
      <c r="BW33" s="31"/>
      <c r="BX33" s="31"/>
      <c r="BY33" s="31"/>
      <c r="BZ33" s="31"/>
      <c r="CA33" s="31">
        <f>(AI33*AR33)+BC33+BK33</f>
        <v>115442.3</v>
      </c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176"/>
      <c r="CN33" s="177"/>
      <c r="CO33" s="178"/>
      <c r="CP33" s="178"/>
      <c r="CQ33" s="178"/>
      <c r="CR33" s="178"/>
      <c r="CS33" s="178"/>
      <c r="CT33" s="178"/>
      <c r="CU33" s="179"/>
    </row>
    <row r="34" spans="1:99" s="15" customFormat="1" ht="16.5" customHeight="1" thickBot="1">
      <c r="A34" s="39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53"/>
      <c r="P34" s="54"/>
      <c r="Q34" s="54"/>
      <c r="R34" s="55"/>
      <c r="S34" s="118" t="s">
        <v>54</v>
      </c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20">
        <v>4.6</v>
      </c>
      <c r="AJ34" s="120"/>
      <c r="AK34" s="120"/>
      <c r="AL34" s="120"/>
      <c r="AM34" s="120"/>
      <c r="AN34" s="120"/>
      <c r="AO34" s="120"/>
      <c r="AP34" s="120"/>
      <c r="AQ34" s="120"/>
      <c r="AR34" s="97">
        <v>4101</v>
      </c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>
        <v>39978.6</v>
      </c>
      <c r="BD34" s="97"/>
      <c r="BE34" s="97"/>
      <c r="BF34" s="97"/>
      <c r="BG34" s="97"/>
      <c r="BH34" s="97"/>
      <c r="BI34" s="97"/>
      <c r="BJ34" s="97"/>
      <c r="BK34" s="97">
        <v>2927.5</v>
      </c>
      <c r="BL34" s="97"/>
      <c r="BM34" s="97"/>
      <c r="BN34" s="97"/>
      <c r="BO34" s="97"/>
      <c r="BP34" s="97"/>
      <c r="BQ34" s="97"/>
      <c r="BR34" s="97"/>
      <c r="BS34" s="97">
        <v>0</v>
      </c>
      <c r="BT34" s="97"/>
      <c r="BU34" s="97"/>
      <c r="BV34" s="97"/>
      <c r="BW34" s="97"/>
      <c r="BX34" s="97"/>
      <c r="BY34" s="97"/>
      <c r="BZ34" s="97"/>
      <c r="CA34" s="97">
        <f>(AI34*AR34)+BC34+BK34</f>
        <v>61770.7</v>
      </c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8"/>
      <c r="CN34" s="99"/>
      <c r="CO34" s="100"/>
      <c r="CP34" s="100"/>
      <c r="CQ34" s="100"/>
      <c r="CR34" s="100"/>
      <c r="CS34" s="100"/>
      <c r="CT34" s="100"/>
      <c r="CU34" s="101"/>
    </row>
    <row r="35" spans="1:99" s="27" customFormat="1" ht="15" customHeight="1" thickBot="1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73"/>
      <c r="P35" s="74"/>
      <c r="Q35" s="74"/>
      <c r="R35" s="75"/>
      <c r="S35" s="76" t="s">
        <v>8</v>
      </c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8"/>
      <c r="AI35" s="79">
        <f>SUM(AI32:AI34)</f>
        <v>16.1</v>
      </c>
      <c r="AJ35" s="80"/>
      <c r="AK35" s="80"/>
      <c r="AL35" s="80"/>
      <c r="AM35" s="80"/>
      <c r="AN35" s="80"/>
      <c r="AO35" s="80"/>
      <c r="AP35" s="80"/>
      <c r="AQ35" s="81"/>
      <c r="AR35" s="72"/>
      <c r="AS35" s="82"/>
      <c r="AT35" s="82"/>
      <c r="AU35" s="82"/>
      <c r="AV35" s="82"/>
      <c r="AW35" s="82"/>
      <c r="AX35" s="82"/>
      <c r="AY35" s="82"/>
      <c r="AZ35" s="82"/>
      <c r="BA35" s="82"/>
      <c r="BB35" s="83"/>
      <c r="BC35" s="72">
        <f>SUM(BC32:BC34)</f>
        <v>147732.2</v>
      </c>
      <c r="BD35" s="82"/>
      <c r="BE35" s="82"/>
      <c r="BF35" s="82"/>
      <c r="BG35" s="82"/>
      <c r="BH35" s="82"/>
      <c r="BI35" s="82"/>
      <c r="BJ35" s="83"/>
      <c r="BK35" s="72">
        <f>SUM(BK32:BK34)</f>
        <v>2927.5</v>
      </c>
      <c r="BL35" s="82"/>
      <c r="BM35" s="82"/>
      <c r="BN35" s="82"/>
      <c r="BO35" s="82"/>
      <c r="BP35" s="82"/>
      <c r="BQ35" s="82"/>
      <c r="BR35" s="83"/>
      <c r="BS35" s="72">
        <f>SUM(BS32:BS34)</f>
        <v>0</v>
      </c>
      <c r="BT35" s="82"/>
      <c r="BU35" s="82"/>
      <c r="BV35" s="82"/>
      <c r="BW35" s="82"/>
      <c r="BX35" s="82"/>
      <c r="BY35" s="82"/>
      <c r="BZ35" s="83"/>
      <c r="CA35" s="70">
        <f>SUM(CA32:CA34)</f>
        <v>217476.3</v>
      </c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2"/>
      <c r="CN35" s="105">
        <f>CA20+CA31+CA35</f>
        <v>342387.55</v>
      </c>
      <c r="CO35" s="80"/>
      <c r="CP35" s="80"/>
      <c r="CQ35" s="80"/>
      <c r="CR35" s="80"/>
      <c r="CS35" s="80"/>
      <c r="CT35" s="80"/>
      <c r="CU35" s="106"/>
    </row>
    <row r="36" spans="1:99" s="15" customFormat="1" ht="25.5" customHeight="1" thickBot="1">
      <c r="A36" s="161" t="s">
        <v>49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53"/>
      <c r="P36" s="154"/>
      <c r="Q36" s="154"/>
      <c r="R36" s="155"/>
      <c r="S36" s="165" t="s">
        <v>52</v>
      </c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6"/>
      <c r="AI36" s="163"/>
      <c r="AJ36" s="163"/>
      <c r="AK36" s="163"/>
      <c r="AL36" s="163"/>
      <c r="AM36" s="163"/>
      <c r="AN36" s="163"/>
      <c r="AO36" s="163"/>
      <c r="AP36" s="163"/>
      <c r="AQ36" s="163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>
        <v>1100</v>
      </c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>
        <f>(AR36+BC36+BK36+BS36)</f>
        <v>1100</v>
      </c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7"/>
      <c r="CN36" s="102"/>
      <c r="CO36" s="103"/>
      <c r="CP36" s="103"/>
      <c r="CQ36" s="103"/>
      <c r="CR36" s="103"/>
      <c r="CS36" s="103"/>
      <c r="CT36" s="103"/>
      <c r="CU36" s="104"/>
    </row>
    <row r="37" spans="1:99" s="27" customFormat="1" ht="16.5" customHeight="1" thickBot="1">
      <c r="A37" s="8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85"/>
      <c r="P37" s="86"/>
      <c r="Q37" s="86"/>
      <c r="R37" s="87"/>
      <c r="S37" s="88" t="s">
        <v>8</v>
      </c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9"/>
      <c r="AI37" s="84">
        <f>AI36</f>
        <v>0</v>
      </c>
      <c r="AJ37" s="64"/>
      <c r="AK37" s="64"/>
      <c r="AL37" s="64"/>
      <c r="AM37" s="64"/>
      <c r="AN37" s="64"/>
      <c r="AO37" s="64"/>
      <c r="AP37" s="64"/>
      <c r="AQ37" s="90"/>
      <c r="AR37" s="59"/>
      <c r="AS37" s="60"/>
      <c r="AT37" s="60"/>
      <c r="AU37" s="60"/>
      <c r="AV37" s="60"/>
      <c r="AW37" s="60"/>
      <c r="AX37" s="60"/>
      <c r="AY37" s="60"/>
      <c r="AZ37" s="60"/>
      <c r="BA37" s="60"/>
      <c r="BB37" s="61"/>
      <c r="BC37" s="59">
        <f>BC36</f>
        <v>1100</v>
      </c>
      <c r="BD37" s="60"/>
      <c r="BE37" s="60"/>
      <c r="BF37" s="60"/>
      <c r="BG37" s="60"/>
      <c r="BH37" s="60"/>
      <c r="BI37" s="60"/>
      <c r="BJ37" s="61"/>
      <c r="BK37" s="59">
        <f>BK36</f>
        <v>0</v>
      </c>
      <c r="BL37" s="60"/>
      <c r="BM37" s="60"/>
      <c r="BN37" s="60"/>
      <c r="BO37" s="60"/>
      <c r="BP37" s="60"/>
      <c r="BQ37" s="60"/>
      <c r="BR37" s="61"/>
      <c r="BS37" s="59">
        <f>BS36</f>
        <v>0</v>
      </c>
      <c r="BT37" s="60"/>
      <c r="BU37" s="60"/>
      <c r="BV37" s="60"/>
      <c r="BW37" s="60"/>
      <c r="BX37" s="60"/>
      <c r="BY37" s="60"/>
      <c r="BZ37" s="61"/>
      <c r="CA37" s="62">
        <f>CA36</f>
        <v>1100</v>
      </c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59"/>
      <c r="CN37" s="63"/>
      <c r="CO37" s="64"/>
      <c r="CP37" s="64"/>
      <c r="CQ37" s="64"/>
      <c r="CR37" s="64"/>
      <c r="CS37" s="64"/>
      <c r="CT37" s="64"/>
      <c r="CU37" s="65"/>
    </row>
    <row r="38" spans="1:99" s="26" customFormat="1" ht="15.75" customHeight="1" thickBot="1">
      <c r="A38" s="91" t="s">
        <v>8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70">
        <f>AI21+AI24+AI31+AI35</f>
        <v>49.1</v>
      </c>
      <c r="AJ38" s="71"/>
      <c r="AK38" s="71"/>
      <c r="AL38" s="71"/>
      <c r="AM38" s="71"/>
      <c r="AN38" s="71"/>
      <c r="AO38" s="71"/>
      <c r="AP38" s="71"/>
      <c r="AQ38" s="71"/>
      <c r="AR38" s="70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0">
        <f>BC21+BC24+BC31+BC35+BC37</f>
        <v>226409.37</v>
      </c>
      <c r="BD38" s="71"/>
      <c r="BE38" s="71"/>
      <c r="BF38" s="71"/>
      <c r="BG38" s="71"/>
      <c r="BH38" s="71"/>
      <c r="BI38" s="71"/>
      <c r="BJ38" s="71"/>
      <c r="BK38" s="70">
        <f>BK21+BK24+BK31+BK35+BK37</f>
        <v>2927.5</v>
      </c>
      <c r="BL38" s="71"/>
      <c r="BM38" s="71"/>
      <c r="BN38" s="71"/>
      <c r="BO38" s="71"/>
      <c r="BP38" s="71"/>
      <c r="BQ38" s="71"/>
      <c r="BR38" s="71"/>
      <c r="BS38" s="70">
        <f>BS21+BS24+BS31+BS35+BS37</f>
        <v>0</v>
      </c>
      <c r="BT38" s="71"/>
      <c r="BU38" s="71"/>
      <c r="BV38" s="71"/>
      <c r="BW38" s="71"/>
      <c r="BX38" s="71"/>
      <c r="BY38" s="71"/>
      <c r="BZ38" s="71"/>
      <c r="CA38" s="70">
        <f>CA21+CA24+CA31+CA35+CA37</f>
        <v>705199.7899999999</v>
      </c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2"/>
      <c r="CN38" s="67"/>
      <c r="CO38" s="68"/>
      <c r="CP38" s="68"/>
      <c r="CQ38" s="68"/>
      <c r="CR38" s="68"/>
      <c r="CS38" s="68"/>
      <c r="CT38" s="68"/>
      <c r="CU38" s="69"/>
    </row>
    <row r="39" s="8" customFormat="1" ht="12.75">
      <c r="CP39" s="185"/>
    </row>
    <row r="40" s="8" customFormat="1" ht="12.75"/>
    <row r="41" spans="20:78" s="15" customFormat="1" ht="12.75">
      <c r="T41" s="25"/>
      <c r="U41" s="66" t="s">
        <v>62</v>
      </c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G41" s="66" t="s">
        <v>59</v>
      </c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</row>
    <row r="42" spans="5:78" s="19" customFormat="1" ht="10.5">
      <c r="E42" s="20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R42" s="22"/>
      <c r="U42" s="21"/>
      <c r="V42" s="21"/>
      <c r="W42" s="94" t="s">
        <v>5</v>
      </c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O42" s="94" t="s">
        <v>40</v>
      </c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G42" s="94" t="s">
        <v>6</v>
      </c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</row>
    <row r="43" spans="5:30" s="15" customFormat="1" ht="12.75"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R43" s="16"/>
      <c r="U43" s="23"/>
      <c r="V43" s="23"/>
      <c r="W43" s="23"/>
      <c r="X43" s="23"/>
      <c r="Y43" s="23"/>
      <c r="Z43" s="23"/>
      <c r="AA43" s="23"/>
      <c r="AB43" s="23"/>
      <c r="AC43" s="23"/>
      <c r="AD43" s="23"/>
    </row>
    <row r="44" spans="17:78" s="15" customFormat="1" ht="12.75">
      <c r="Q44" s="26"/>
      <c r="U44" s="96" t="s">
        <v>41</v>
      </c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29"/>
      <c r="BE44" s="29"/>
      <c r="BF44" s="29"/>
      <c r="BG44" s="66" t="s">
        <v>71</v>
      </c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</row>
    <row r="45" spans="23:78" s="19" customFormat="1" ht="12.75" customHeight="1">
      <c r="W45" s="94" t="s">
        <v>5</v>
      </c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O45" s="94" t="s">
        <v>40</v>
      </c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28"/>
      <c r="BE45" s="28"/>
      <c r="BF45" s="28"/>
      <c r="BG45" s="95" t="s">
        <v>6</v>
      </c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</row>
    <row r="46" s="8" customFormat="1" ht="12.75"/>
    <row r="47" s="8" customFormat="1" ht="12.75"/>
    <row r="48" s="8" customFormat="1" ht="12.75"/>
    <row r="49" s="8" customFormat="1" ht="12.75"/>
    <row r="50" s="8" customFormat="1" ht="12.75"/>
    <row r="51" s="8" customFormat="1" ht="12.75"/>
    <row r="52" s="8" customFormat="1" ht="12.75"/>
    <row r="53" s="8" customFormat="1" ht="12.75"/>
    <row r="54" s="8" customFormat="1" ht="12.75"/>
    <row r="55" s="8" customFormat="1" ht="12.75"/>
    <row r="56" s="8" customFormat="1" ht="12.75"/>
    <row r="57" s="8" customFormat="1" ht="12.75"/>
    <row r="58" s="8" customFormat="1" ht="12.75"/>
    <row r="59" s="8" customFormat="1" ht="12.75"/>
    <row r="60" s="8" customFormat="1" ht="12.75"/>
    <row r="61" s="8" customFormat="1" ht="12.75"/>
    <row r="62" s="8" customFormat="1" ht="12.75"/>
    <row r="63" s="8" customFormat="1" ht="12.75"/>
    <row r="64" s="8" customFormat="1" ht="12.75"/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  <row r="71" s="8" customFormat="1" ht="12.75"/>
    <row r="72" s="8" customFormat="1" ht="12.75"/>
  </sheetData>
  <sheetProtection/>
  <mergeCells count="250">
    <mergeCell ref="CN33:CU33"/>
    <mergeCell ref="CA32:CM32"/>
    <mergeCell ref="CN32:CU32"/>
    <mergeCell ref="O33:R33"/>
    <mergeCell ref="S33:AH33"/>
    <mergeCell ref="AI33:AQ33"/>
    <mergeCell ref="AR33:BB33"/>
    <mergeCell ref="BC33:BJ33"/>
    <mergeCell ref="BK33:BR33"/>
    <mergeCell ref="BK32:BR32"/>
    <mergeCell ref="BS32:BZ32"/>
    <mergeCell ref="BS33:BZ33"/>
    <mergeCell ref="CA33:CM33"/>
    <mergeCell ref="O32:R32"/>
    <mergeCell ref="S32:AH32"/>
    <mergeCell ref="AI32:AQ32"/>
    <mergeCell ref="AR32:BB32"/>
    <mergeCell ref="BC32:BJ32"/>
    <mergeCell ref="CN27:CU27"/>
    <mergeCell ref="O25:R25"/>
    <mergeCell ref="S25:AH25"/>
    <mergeCell ref="AI25:AQ25"/>
    <mergeCell ref="AR25:BB25"/>
    <mergeCell ref="BC25:BJ25"/>
    <mergeCell ref="BK25:BR25"/>
    <mergeCell ref="BS25:BZ25"/>
    <mergeCell ref="CA25:CM25"/>
    <mergeCell ref="S26:AH26"/>
    <mergeCell ref="CA20:CM20"/>
    <mergeCell ref="CN20:CU20"/>
    <mergeCell ref="O27:R27"/>
    <mergeCell ref="S27:AH27"/>
    <mergeCell ref="AI27:AQ27"/>
    <mergeCell ref="AR27:BB27"/>
    <mergeCell ref="BC27:BJ27"/>
    <mergeCell ref="BK27:BR27"/>
    <mergeCell ref="BS27:BZ27"/>
    <mergeCell ref="CA27:CM27"/>
    <mergeCell ref="BS22:BZ22"/>
    <mergeCell ref="CA22:CM22"/>
    <mergeCell ref="CN22:CU22"/>
    <mergeCell ref="O20:R20"/>
    <mergeCell ref="S20:AH20"/>
    <mergeCell ref="AI20:AQ20"/>
    <mergeCell ref="AR20:BB20"/>
    <mergeCell ref="BC20:BJ20"/>
    <mergeCell ref="BK20:BR20"/>
    <mergeCell ref="BS20:BZ20"/>
    <mergeCell ref="O22:R22"/>
    <mergeCell ref="S22:AH22"/>
    <mergeCell ref="AI22:AQ22"/>
    <mergeCell ref="AR22:BB22"/>
    <mergeCell ref="BC22:BJ22"/>
    <mergeCell ref="BK22:BR22"/>
    <mergeCell ref="BK31:BR31"/>
    <mergeCell ref="BS31:BZ31"/>
    <mergeCell ref="CA31:CM31"/>
    <mergeCell ref="CN31:CU31"/>
    <mergeCell ref="BK30:BR30"/>
    <mergeCell ref="BS30:BZ30"/>
    <mergeCell ref="CA30:CM30"/>
    <mergeCell ref="CN30:CU30"/>
    <mergeCell ref="O31:R31"/>
    <mergeCell ref="S31:AH31"/>
    <mergeCell ref="AI31:AQ31"/>
    <mergeCell ref="AR31:BB31"/>
    <mergeCell ref="BC31:BJ31"/>
    <mergeCell ref="A25:N31"/>
    <mergeCell ref="O30:R30"/>
    <mergeCell ref="S30:AH30"/>
    <mergeCell ref="AI30:AQ30"/>
    <mergeCell ref="AR30:BB30"/>
    <mergeCell ref="BC30:BJ30"/>
    <mergeCell ref="CN25:CU25"/>
    <mergeCell ref="BK28:BR28"/>
    <mergeCell ref="BS28:BZ28"/>
    <mergeCell ref="CA28:CM28"/>
    <mergeCell ref="CN28:CU28"/>
    <mergeCell ref="BK26:BR26"/>
    <mergeCell ref="BS26:BZ26"/>
    <mergeCell ref="CA26:CM26"/>
    <mergeCell ref="CN26:CU26"/>
    <mergeCell ref="BS36:BZ36"/>
    <mergeCell ref="CA36:CM36"/>
    <mergeCell ref="O28:R28"/>
    <mergeCell ref="S28:AH28"/>
    <mergeCell ref="AI28:AQ28"/>
    <mergeCell ref="AR28:BB28"/>
    <mergeCell ref="BC28:BJ28"/>
    <mergeCell ref="O34:R34"/>
    <mergeCell ref="S34:AH34"/>
    <mergeCell ref="AI34:AQ34"/>
    <mergeCell ref="BK24:BR24"/>
    <mergeCell ref="BS24:BZ24"/>
    <mergeCell ref="CA24:CM24"/>
    <mergeCell ref="AI24:AQ24"/>
    <mergeCell ref="O35:R35"/>
    <mergeCell ref="S35:AH35"/>
    <mergeCell ref="AI35:AQ35"/>
    <mergeCell ref="AR35:BB35"/>
    <mergeCell ref="BC35:BJ35"/>
    <mergeCell ref="AR34:BB34"/>
    <mergeCell ref="A36:N36"/>
    <mergeCell ref="O36:R36"/>
    <mergeCell ref="AI36:AQ36"/>
    <mergeCell ref="AR36:BB36"/>
    <mergeCell ref="BC36:BJ36"/>
    <mergeCell ref="BK36:BR36"/>
    <mergeCell ref="S36:AH36"/>
    <mergeCell ref="AR24:BB24"/>
    <mergeCell ref="BC24:BJ24"/>
    <mergeCell ref="O24:R24"/>
    <mergeCell ref="S24:AH24"/>
    <mergeCell ref="CF5:CU5"/>
    <mergeCell ref="CF6:CU6"/>
    <mergeCell ref="CF7:CU7"/>
    <mergeCell ref="AM13:AO13"/>
    <mergeCell ref="BX13:CP13"/>
    <mergeCell ref="CN24:CU24"/>
    <mergeCell ref="A7:BV7"/>
    <mergeCell ref="A8:BV8"/>
    <mergeCell ref="Y13:AA13"/>
    <mergeCell ref="AC13:AJ13"/>
    <mergeCell ref="CN12:CO12"/>
    <mergeCell ref="CS12:CU12"/>
    <mergeCell ref="CC12:CD12"/>
    <mergeCell ref="AJ11:AW11"/>
    <mergeCell ref="AX11:BK11"/>
    <mergeCell ref="L10:AH11"/>
    <mergeCell ref="O13:V13"/>
    <mergeCell ref="AJ10:AW10"/>
    <mergeCell ref="AX10:BK10"/>
    <mergeCell ref="A15:R15"/>
    <mergeCell ref="BC15:BZ15"/>
    <mergeCell ref="BS16:BZ16"/>
    <mergeCell ref="BK16:BR16"/>
    <mergeCell ref="AR16:BB16"/>
    <mergeCell ref="BC17:BJ17"/>
    <mergeCell ref="CA16:CM16"/>
    <mergeCell ref="CN17:CU17"/>
    <mergeCell ref="CN16:CU16"/>
    <mergeCell ref="BC16:BJ16"/>
    <mergeCell ref="S15:AH15"/>
    <mergeCell ref="AI15:AQ15"/>
    <mergeCell ref="AR15:BB15"/>
    <mergeCell ref="CA17:CM17"/>
    <mergeCell ref="S17:AH17"/>
    <mergeCell ref="CA15:CM15"/>
    <mergeCell ref="CN15:CU15"/>
    <mergeCell ref="BK18:BR18"/>
    <mergeCell ref="CA18:CM18"/>
    <mergeCell ref="S16:AH16"/>
    <mergeCell ref="AI16:AQ16"/>
    <mergeCell ref="BK17:BR17"/>
    <mergeCell ref="BS17:BZ17"/>
    <mergeCell ref="AI17:AQ17"/>
    <mergeCell ref="AR17:BB17"/>
    <mergeCell ref="AI19:AQ19"/>
    <mergeCell ref="AR19:BB19"/>
    <mergeCell ref="BC19:BJ19"/>
    <mergeCell ref="O18:R18"/>
    <mergeCell ref="CN18:CU18"/>
    <mergeCell ref="S18:AH18"/>
    <mergeCell ref="AI18:AQ18"/>
    <mergeCell ref="AR18:BB18"/>
    <mergeCell ref="BC18:BJ18"/>
    <mergeCell ref="BK19:BR19"/>
    <mergeCell ref="BS18:BZ18"/>
    <mergeCell ref="A18:N18"/>
    <mergeCell ref="O23:R23"/>
    <mergeCell ref="S23:AH23"/>
    <mergeCell ref="AI23:AQ23"/>
    <mergeCell ref="BK23:BR23"/>
    <mergeCell ref="BK21:BR21"/>
    <mergeCell ref="O19:R19"/>
    <mergeCell ref="S19:AH19"/>
    <mergeCell ref="BS23:BZ23"/>
    <mergeCell ref="AR23:BB23"/>
    <mergeCell ref="BC23:BJ23"/>
    <mergeCell ref="CA23:CM23"/>
    <mergeCell ref="CN23:CU23"/>
    <mergeCell ref="BS19:BZ19"/>
    <mergeCell ref="CA19:CM19"/>
    <mergeCell ref="CN19:CU19"/>
    <mergeCell ref="BS21:BZ21"/>
    <mergeCell ref="CA21:CM21"/>
    <mergeCell ref="CN21:CU21"/>
    <mergeCell ref="BC34:BJ34"/>
    <mergeCell ref="BK34:BR34"/>
    <mergeCell ref="BS34:BZ34"/>
    <mergeCell ref="CA34:CM34"/>
    <mergeCell ref="CN34:CU34"/>
    <mergeCell ref="CN36:CU36"/>
    <mergeCell ref="CA35:CM35"/>
    <mergeCell ref="CN35:CU35"/>
    <mergeCell ref="BK35:BR35"/>
    <mergeCell ref="BS35:BZ35"/>
    <mergeCell ref="AO45:BC45"/>
    <mergeCell ref="BG42:BZ42"/>
    <mergeCell ref="AO42:BC42"/>
    <mergeCell ref="AO44:BC44"/>
    <mergeCell ref="W42:AK42"/>
    <mergeCell ref="W45:AK45"/>
    <mergeCell ref="BG45:BZ45"/>
    <mergeCell ref="U44:AM44"/>
    <mergeCell ref="A38:AH38"/>
    <mergeCell ref="AO41:BC41"/>
    <mergeCell ref="BG41:BZ41"/>
    <mergeCell ref="AI38:AQ38"/>
    <mergeCell ref="BK38:BR38"/>
    <mergeCell ref="U41:AM41"/>
    <mergeCell ref="AR38:BB38"/>
    <mergeCell ref="O21:R21"/>
    <mergeCell ref="S21:AH21"/>
    <mergeCell ref="AI21:AQ21"/>
    <mergeCell ref="AR21:BB21"/>
    <mergeCell ref="BC21:BJ21"/>
    <mergeCell ref="A37:N37"/>
    <mergeCell ref="O37:R37"/>
    <mergeCell ref="S37:AH37"/>
    <mergeCell ref="AI37:AQ37"/>
    <mergeCell ref="AR37:BB37"/>
    <mergeCell ref="BC37:BJ37"/>
    <mergeCell ref="BK37:BR37"/>
    <mergeCell ref="BS37:BZ37"/>
    <mergeCell ref="CA37:CM37"/>
    <mergeCell ref="CN37:CU37"/>
    <mergeCell ref="BG44:BZ44"/>
    <mergeCell ref="CN38:CU38"/>
    <mergeCell ref="BC38:BJ38"/>
    <mergeCell ref="BS38:BZ38"/>
    <mergeCell ref="CA38:CM38"/>
    <mergeCell ref="AI26:AQ26"/>
    <mergeCell ref="AR26:BB26"/>
    <mergeCell ref="BC26:BJ26"/>
    <mergeCell ref="O29:R29"/>
    <mergeCell ref="S29:AH29"/>
    <mergeCell ref="AI29:AQ29"/>
    <mergeCell ref="AR29:BB29"/>
    <mergeCell ref="BC29:BJ29"/>
    <mergeCell ref="BK29:BR29"/>
    <mergeCell ref="BS29:BZ29"/>
    <mergeCell ref="CA29:CM29"/>
    <mergeCell ref="CN29:CU29"/>
    <mergeCell ref="A32:N35"/>
    <mergeCell ref="A16:N17"/>
    <mergeCell ref="O16:R17"/>
    <mergeCell ref="A22:N24"/>
    <mergeCell ref="A19:N21"/>
    <mergeCell ref="O26:R2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67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Computer</cp:lastModifiedBy>
  <cp:lastPrinted>2021-08-31T12:48:45Z</cp:lastPrinted>
  <dcterms:created xsi:type="dcterms:W3CDTF">2004-06-16T07:44:42Z</dcterms:created>
  <dcterms:modified xsi:type="dcterms:W3CDTF">2021-08-31T12:58:55Z</dcterms:modified>
  <cp:category/>
  <cp:version/>
  <cp:contentType/>
  <cp:contentStatus/>
</cp:coreProperties>
</file>